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ty's Computer\Desktop\Lirn presentations\"/>
    </mc:Choice>
  </mc:AlternateContent>
  <bookViews>
    <workbookView xWindow="0" yWindow="0" windowWidth="28800" windowHeight="10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" i="1" l="1"/>
  <c r="H34" i="1"/>
  <c r="G34" i="1"/>
  <c r="F34" i="1"/>
  <c r="E34" i="1"/>
  <c r="D34" i="1"/>
  <c r="E32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32" i="1" l="1"/>
  <c r="J32" i="1"/>
  <c r="K31" i="1"/>
  <c r="H32" i="1"/>
  <c r="J31" i="1"/>
  <c r="F32" i="1"/>
  <c r="L31" i="1"/>
  <c r="G32" i="1"/>
  <c r="D32" i="1"/>
  <c r="M31" i="1" l="1"/>
  <c r="M26" i="1"/>
  <c r="M18" i="1"/>
  <c r="M10" i="1"/>
  <c r="I32" i="1"/>
  <c r="K5" i="1"/>
  <c r="L5" i="1"/>
  <c r="J5" i="1"/>
  <c r="M5" i="1" l="1"/>
  <c r="M7" i="1"/>
  <c r="M15" i="1"/>
  <c r="M23" i="1"/>
  <c r="M8" i="1"/>
  <c r="M6" i="1"/>
  <c r="M14" i="1"/>
  <c r="M22" i="1"/>
  <c r="M30" i="1"/>
  <c r="M16" i="1"/>
  <c r="M24" i="1"/>
  <c r="M11" i="1"/>
  <c r="M19" i="1"/>
  <c r="M27" i="1"/>
  <c r="M12" i="1"/>
  <c r="M20" i="1"/>
  <c r="M28" i="1"/>
  <c r="M13" i="1"/>
  <c r="M21" i="1"/>
  <c r="M29" i="1"/>
  <c r="M9" i="1"/>
  <c r="M17" i="1"/>
  <c r="M25" i="1"/>
  <c r="K32" i="1"/>
  <c r="M32" i="1" l="1"/>
</calcChain>
</file>

<file path=xl/sharedStrings.xml><?xml version="1.0" encoding="utf-8"?>
<sst xmlns="http://schemas.openxmlformats.org/spreadsheetml/2006/main" count="25" uniqueCount="23">
  <si>
    <t>Gross</t>
  </si>
  <si>
    <t>EI</t>
  </si>
  <si>
    <t>CPP</t>
  </si>
  <si>
    <t>Income Tax</t>
  </si>
  <si>
    <t>LTD</t>
  </si>
  <si>
    <t>Net</t>
  </si>
  <si>
    <t>Receiver General</t>
  </si>
  <si>
    <t>Add'l Tax</t>
  </si>
  <si>
    <t>Cheque #</t>
  </si>
  <si>
    <t xml:space="preserve">Pay Period </t>
  </si>
  <si>
    <t>Bonus</t>
  </si>
  <si>
    <t>This information will come from the source deductions.  Put in first row and copy and paste until your pay periods</t>
  </si>
  <si>
    <t>Date</t>
  </si>
  <si>
    <t>120 days benefits number may change</t>
  </si>
  <si>
    <t>Benefits information from 2022 - they are 3 months behind</t>
  </si>
  <si>
    <t>Note the change for current year benefits - this may be a split week</t>
  </si>
  <si>
    <t>Optional additional tax taken off</t>
  </si>
  <si>
    <t>This will be the new benefits amount</t>
  </si>
  <si>
    <t xml:space="preserve">The rest of the numbers will calculate automatically </t>
  </si>
  <si>
    <t xml:space="preserve"> box 40</t>
  </si>
  <si>
    <t>Gallagher amount</t>
  </si>
  <si>
    <t>Life and AD&amp;D</t>
  </si>
  <si>
    <t>should match the CRA amount or be really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</si>
</sst>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6" fontId="0" fillId="0" borderId="0" xfId="0" applyNumberFormat="1"/>
    <xf numFmtId="1" fontId="0" fillId="0" borderId="0" xfId="0" applyNumberFormat="1" applyBorder="1"/>
    <xf numFmtId="0" fontId="0" fillId="0" borderId="0" xfId="0" applyBorder="1"/>
    <xf numFmtId="4" fontId="0" fillId="0" borderId="0" xfId="0" applyNumberFormat="1"/>
    <xf numFmtId="4" fontId="0" fillId="2" borderId="1" xfId="0" applyNumberFormat="1" applyFill="1" applyBorder="1"/>
    <xf numFmtId="4" fontId="0" fillId="0" borderId="1" xfId="0" applyNumberFormat="1" applyBorder="1"/>
    <xf numFmtId="4" fontId="0" fillId="0" borderId="0" xfId="0" applyNumberFormat="1" applyBorder="1"/>
    <xf numFmtId="4" fontId="0" fillId="3" borderId="0" xfId="0" applyNumberFormat="1" applyFill="1"/>
    <xf numFmtId="4" fontId="0" fillId="3" borderId="0" xfId="0" applyNumberFormat="1" applyFill="1" applyBorder="1"/>
    <xf numFmtId="4" fontId="2" fillId="0" borderId="0" xfId="0" applyNumberFormat="1" applyFont="1"/>
    <xf numFmtId="4" fontId="1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15" fontId="0" fillId="0" borderId="0" xfId="0" applyNumberFormat="1"/>
    <xf numFmtId="4" fontId="5" fillId="0" borderId="0" xfId="0" applyNumberFormat="1" applyFont="1"/>
    <xf numFmtId="4" fontId="6" fillId="0" borderId="0" xfId="0" applyNumberFormat="1" applyFont="1"/>
    <xf numFmtId="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3"/>
  <sheetViews>
    <sheetView tabSelected="1" topLeftCell="A13" workbookViewId="0">
      <selection activeCell="R39" sqref="R39"/>
    </sheetView>
  </sheetViews>
  <sheetFormatPr defaultRowHeight="15" x14ac:dyDescent="0.25"/>
  <cols>
    <col min="1" max="1" width="16.28515625" customWidth="1"/>
    <col min="2" max="2" width="11.42578125" customWidth="1"/>
    <col min="3" max="3" width="10.5703125" style="1" customWidth="1"/>
    <col min="4" max="4" width="13.5703125" style="5" customWidth="1"/>
    <col min="5" max="6" width="9.140625" style="5"/>
    <col min="7" max="7" width="18.85546875" style="5" customWidth="1"/>
    <col min="8" max="8" width="13.140625" style="5" customWidth="1"/>
    <col min="9" max="12" width="9.140625" style="5"/>
    <col min="13" max="13" width="9.85546875" style="5" customWidth="1"/>
  </cols>
  <sheetData>
    <row r="3" spans="1:14" x14ac:dyDescent="0.25">
      <c r="A3" t="s">
        <v>12</v>
      </c>
      <c r="B3" t="s">
        <v>8</v>
      </c>
      <c r="C3" s="1" t="s">
        <v>9</v>
      </c>
      <c r="D3" s="5" t="s">
        <v>0</v>
      </c>
      <c r="E3" s="5" t="s">
        <v>2</v>
      </c>
      <c r="F3" s="5" t="s">
        <v>1</v>
      </c>
      <c r="G3" s="5" t="s">
        <v>3</v>
      </c>
      <c r="H3" s="5" t="s">
        <v>7</v>
      </c>
      <c r="I3" s="5" t="s">
        <v>4</v>
      </c>
      <c r="J3" s="5" t="s">
        <v>5</v>
      </c>
      <c r="K3" s="5" t="s">
        <v>2</v>
      </c>
      <c r="L3" s="5" t="s">
        <v>1</v>
      </c>
      <c r="M3" s="5" t="s">
        <v>6</v>
      </c>
    </row>
    <row r="5" spans="1:14" x14ac:dyDescent="0.25">
      <c r="A5" s="15">
        <v>44932</v>
      </c>
      <c r="C5" s="1">
        <v>1</v>
      </c>
      <c r="D5" s="12">
        <v>1000</v>
      </c>
      <c r="E5" s="12">
        <v>25</v>
      </c>
      <c r="F5" s="12">
        <v>9</v>
      </c>
      <c r="G5" s="12">
        <v>75</v>
      </c>
      <c r="H5" s="17">
        <v>50</v>
      </c>
      <c r="I5" s="14">
        <v>8.5</v>
      </c>
      <c r="J5" s="11">
        <f>SUM(D5-F5-E5-G5-H5-I5)</f>
        <v>832.5</v>
      </c>
      <c r="K5" s="5">
        <f>SUM(E5)</f>
        <v>25</v>
      </c>
      <c r="L5" s="5">
        <f>SUM(F5*1.4)</f>
        <v>12.6</v>
      </c>
      <c r="M5" s="5">
        <f>SUM(F5+E5+G5+H5+L5+K5)</f>
        <v>196.6</v>
      </c>
    </row>
    <row r="6" spans="1:14" x14ac:dyDescent="0.25">
      <c r="A6" s="15">
        <v>44946</v>
      </c>
      <c r="C6" s="1">
        <v>2</v>
      </c>
      <c r="D6" s="12">
        <v>1000</v>
      </c>
      <c r="E6" s="12">
        <v>25</v>
      </c>
      <c r="F6" s="12">
        <v>9</v>
      </c>
      <c r="G6" s="12">
        <v>75</v>
      </c>
      <c r="H6" s="17">
        <v>50</v>
      </c>
      <c r="I6" s="14">
        <v>8.5</v>
      </c>
      <c r="J6" s="5">
        <f t="shared" ref="J6:J30" si="0">SUM(D6-F6-E6-G6-H6-I6)</f>
        <v>832.5</v>
      </c>
      <c r="K6" s="5">
        <f t="shared" ref="K6:K30" si="1">SUM(E6)</f>
        <v>25</v>
      </c>
      <c r="L6" s="5">
        <f t="shared" ref="L6:L30" si="2">SUM(F6*1.4)</f>
        <v>12.6</v>
      </c>
      <c r="M6" s="5">
        <f>SUM(F6+E6+G6+H6+L6+K6)</f>
        <v>196.6</v>
      </c>
    </row>
    <row r="7" spans="1:14" x14ac:dyDescent="0.25">
      <c r="A7" s="15">
        <v>44960</v>
      </c>
      <c r="C7" s="1">
        <v>3</v>
      </c>
      <c r="D7" s="12">
        <v>1000</v>
      </c>
      <c r="E7" s="12">
        <v>25</v>
      </c>
      <c r="F7" s="12">
        <v>9</v>
      </c>
      <c r="G7" s="12">
        <v>75</v>
      </c>
      <c r="H7" s="17">
        <v>50</v>
      </c>
      <c r="I7" s="14">
        <v>8.5</v>
      </c>
      <c r="J7" s="5">
        <f t="shared" si="0"/>
        <v>832.5</v>
      </c>
      <c r="K7" s="5">
        <f t="shared" si="1"/>
        <v>25</v>
      </c>
      <c r="L7" s="5">
        <f t="shared" si="2"/>
        <v>12.6</v>
      </c>
      <c r="M7" s="5">
        <f>SUM(F7+E7+G7+H7+L7+K7)</f>
        <v>196.6</v>
      </c>
    </row>
    <row r="8" spans="1:14" x14ac:dyDescent="0.25">
      <c r="A8" s="15">
        <v>44974</v>
      </c>
      <c r="C8" s="1">
        <v>4</v>
      </c>
      <c r="D8" s="12">
        <v>1000</v>
      </c>
      <c r="E8" s="12">
        <v>25</v>
      </c>
      <c r="F8" s="12">
        <v>9</v>
      </c>
      <c r="G8" s="12">
        <v>75</v>
      </c>
      <c r="H8" s="17">
        <v>50</v>
      </c>
      <c r="I8" s="14">
        <v>8.5</v>
      </c>
      <c r="J8" s="5">
        <f t="shared" si="0"/>
        <v>832.5</v>
      </c>
      <c r="K8" s="5">
        <f t="shared" si="1"/>
        <v>25</v>
      </c>
      <c r="L8" s="5">
        <f t="shared" si="2"/>
        <v>12.6</v>
      </c>
      <c r="M8" s="5">
        <f>SUM(F8+E8+G8+H8+L8+K8)</f>
        <v>196.6</v>
      </c>
    </row>
    <row r="9" spans="1:14" x14ac:dyDescent="0.25">
      <c r="A9" s="15">
        <v>44988</v>
      </c>
      <c r="C9" s="1">
        <v>5</v>
      </c>
      <c r="D9" s="12">
        <v>1000</v>
      </c>
      <c r="E9" s="12">
        <v>25</v>
      </c>
      <c r="F9" s="12">
        <v>9</v>
      </c>
      <c r="G9" s="12">
        <v>75</v>
      </c>
      <c r="H9" s="17">
        <v>50</v>
      </c>
      <c r="I9" s="14">
        <v>8.5</v>
      </c>
      <c r="J9" s="5">
        <f t="shared" si="0"/>
        <v>832.5</v>
      </c>
      <c r="K9" s="5">
        <f t="shared" si="1"/>
        <v>25</v>
      </c>
      <c r="L9" s="5">
        <f t="shared" si="2"/>
        <v>12.6</v>
      </c>
      <c r="M9" s="5">
        <f>SUM(F9+E9+G9+H9+L9+K9)</f>
        <v>196.6</v>
      </c>
    </row>
    <row r="10" spans="1:14" x14ac:dyDescent="0.25">
      <c r="A10" s="15">
        <v>45002</v>
      </c>
      <c r="C10" s="1">
        <v>6</v>
      </c>
      <c r="D10" s="12">
        <v>1000</v>
      </c>
      <c r="E10" s="12">
        <v>25</v>
      </c>
      <c r="F10" s="12">
        <v>9</v>
      </c>
      <c r="G10" s="12">
        <v>75</v>
      </c>
      <c r="H10" s="17">
        <v>50</v>
      </c>
      <c r="I10" s="14">
        <v>8.5</v>
      </c>
      <c r="J10" s="5">
        <f t="shared" si="0"/>
        <v>832.5</v>
      </c>
      <c r="K10" s="5">
        <f t="shared" si="1"/>
        <v>25</v>
      </c>
      <c r="L10" s="5">
        <f t="shared" si="2"/>
        <v>12.6</v>
      </c>
      <c r="M10" s="5">
        <f>SUM(F10+E10+G10+H10+L10+K10)</f>
        <v>196.6</v>
      </c>
    </row>
    <row r="11" spans="1:14" x14ac:dyDescent="0.25">
      <c r="A11" s="15">
        <v>45016</v>
      </c>
      <c r="C11" s="1">
        <v>7</v>
      </c>
      <c r="D11" s="12">
        <v>1000</v>
      </c>
      <c r="E11" s="12">
        <v>25</v>
      </c>
      <c r="F11" s="12">
        <v>9</v>
      </c>
      <c r="G11" s="12">
        <v>75</v>
      </c>
      <c r="H11" s="17">
        <v>50</v>
      </c>
      <c r="I11" s="14">
        <v>8.5</v>
      </c>
      <c r="J11" s="5">
        <f t="shared" si="0"/>
        <v>832.5</v>
      </c>
      <c r="K11" s="5">
        <f t="shared" si="1"/>
        <v>25</v>
      </c>
      <c r="L11" s="5">
        <f t="shared" si="2"/>
        <v>12.6</v>
      </c>
      <c r="M11" s="5">
        <f>SUM(F11+E11+G11+H11+L11+K11)</f>
        <v>196.6</v>
      </c>
    </row>
    <row r="12" spans="1:14" x14ac:dyDescent="0.25">
      <c r="A12" s="15">
        <v>45030</v>
      </c>
      <c r="C12" s="1">
        <v>8</v>
      </c>
      <c r="D12" s="12">
        <v>1000</v>
      </c>
      <c r="E12" s="12">
        <v>25</v>
      </c>
      <c r="F12" s="12">
        <v>9</v>
      </c>
      <c r="G12" s="12">
        <v>75</v>
      </c>
      <c r="H12" s="17">
        <v>50</v>
      </c>
      <c r="I12" s="14">
        <v>8.5</v>
      </c>
      <c r="J12" s="5">
        <f t="shared" si="0"/>
        <v>832.5</v>
      </c>
      <c r="K12" s="5">
        <f t="shared" si="1"/>
        <v>25</v>
      </c>
      <c r="L12" s="5">
        <f t="shared" si="2"/>
        <v>12.6</v>
      </c>
      <c r="M12" s="5">
        <f>SUM(F12+E12+G12+H12+L12+K12)</f>
        <v>196.6</v>
      </c>
    </row>
    <row r="13" spans="1:14" x14ac:dyDescent="0.25">
      <c r="A13" s="15">
        <v>45044</v>
      </c>
      <c r="C13" s="1">
        <v>9</v>
      </c>
      <c r="D13" s="12">
        <v>1000</v>
      </c>
      <c r="E13" s="12">
        <v>25</v>
      </c>
      <c r="F13" s="12">
        <v>9</v>
      </c>
      <c r="G13" s="12">
        <v>75</v>
      </c>
      <c r="H13" s="17">
        <v>50</v>
      </c>
      <c r="I13" s="5">
        <v>8.75</v>
      </c>
      <c r="J13" s="5">
        <f t="shared" si="0"/>
        <v>832.25</v>
      </c>
      <c r="K13" s="5">
        <f t="shared" si="1"/>
        <v>25</v>
      </c>
      <c r="L13" s="5">
        <f t="shared" si="2"/>
        <v>12.6</v>
      </c>
      <c r="M13" s="5">
        <f>SUM(F13+E13+G13+H13+L13+K13)</f>
        <v>196.6</v>
      </c>
      <c r="N13" t="s">
        <v>13</v>
      </c>
    </row>
    <row r="14" spans="1:14" x14ac:dyDescent="0.25">
      <c r="A14" s="15">
        <v>45058</v>
      </c>
      <c r="C14" s="1">
        <v>10</v>
      </c>
      <c r="D14" s="12">
        <v>1000</v>
      </c>
      <c r="E14" s="12">
        <v>25</v>
      </c>
      <c r="F14" s="12">
        <v>9</v>
      </c>
      <c r="G14" s="12">
        <v>75</v>
      </c>
      <c r="H14" s="17">
        <v>50</v>
      </c>
      <c r="I14" s="13">
        <v>9</v>
      </c>
      <c r="J14" s="5">
        <f t="shared" si="0"/>
        <v>832</v>
      </c>
      <c r="K14" s="5">
        <f t="shared" si="1"/>
        <v>25</v>
      </c>
      <c r="L14" s="5">
        <f t="shared" si="2"/>
        <v>12.6</v>
      </c>
      <c r="M14" s="5">
        <f>SUM(F14+E14+G14+H14+L14+K14)</f>
        <v>196.6</v>
      </c>
    </row>
    <row r="15" spans="1:14" x14ac:dyDescent="0.25">
      <c r="A15" s="15">
        <v>45072</v>
      </c>
      <c r="C15" s="1">
        <v>11</v>
      </c>
      <c r="D15" s="12">
        <v>1000</v>
      </c>
      <c r="E15" s="12">
        <v>25</v>
      </c>
      <c r="F15" s="12">
        <v>9</v>
      </c>
      <c r="G15" s="12">
        <v>75</v>
      </c>
      <c r="H15" s="17">
        <v>50</v>
      </c>
      <c r="I15" s="13">
        <v>9</v>
      </c>
      <c r="J15" s="5">
        <f t="shared" si="0"/>
        <v>832</v>
      </c>
      <c r="K15" s="5">
        <f t="shared" si="1"/>
        <v>25</v>
      </c>
      <c r="L15" s="5">
        <f t="shared" si="2"/>
        <v>12.6</v>
      </c>
      <c r="M15" s="5">
        <f>SUM(F15+E15+G15+H15+L15+K15)</f>
        <v>196.6</v>
      </c>
    </row>
    <row r="16" spans="1:14" x14ac:dyDescent="0.25">
      <c r="A16" s="15">
        <v>45086</v>
      </c>
      <c r="C16" s="1">
        <v>12</v>
      </c>
      <c r="D16" s="12">
        <v>1000</v>
      </c>
      <c r="E16" s="12">
        <v>25</v>
      </c>
      <c r="F16" s="12">
        <v>9</v>
      </c>
      <c r="G16" s="12">
        <v>75</v>
      </c>
      <c r="H16" s="17">
        <v>50</v>
      </c>
      <c r="I16" s="13">
        <v>9</v>
      </c>
      <c r="J16" s="5">
        <f t="shared" si="0"/>
        <v>832</v>
      </c>
      <c r="K16" s="5">
        <f t="shared" si="1"/>
        <v>25</v>
      </c>
      <c r="L16" s="5">
        <f t="shared" si="2"/>
        <v>12.6</v>
      </c>
      <c r="M16" s="5">
        <f>SUM(F16+E16+G16+H16+L16+K16)</f>
        <v>196.6</v>
      </c>
    </row>
    <row r="17" spans="1:13" x14ac:dyDescent="0.25">
      <c r="A17" s="15">
        <v>45100</v>
      </c>
      <c r="C17" s="1">
        <v>13</v>
      </c>
      <c r="D17" s="12">
        <v>1000</v>
      </c>
      <c r="E17" s="12">
        <v>25</v>
      </c>
      <c r="F17" s="12">
        <v>9</v>
      </c>
      <c r="G17" s="12">
        <v>75</v>
      </c>
      <c r="H17" s="17">
        <v>50</v>
      </c>
      <c r="I17" s="13">
        <v>9</v>
      </c>
      <c r="J17" s="5">
        <f t="shared" si="0"/>
        <v>832</v>
      </c>
      <c r="K17" s="5">
        <f t="shared" si="1"/>
        <v>25</v>
      </c>
      <c r="L17" s="5">
        <f t="shared" si="2"/>
        <v>12.6</v>
      </c>
      <c r="M17" s="5">
        <f>SUM(F17+E17+G17+H17+L17+K17)</f>
        <v>196.6</v>
      </c>
    </row>
    <row r="18" spans="1:13" x14ac:dyDescent="0.25">
      <c r="A18" s="15">
        <v>45114</v>
      </c>
      <c r="C18" s="1">
        <v>14</v>
      </c>
      <c r="D18" s="12">
        <v>1000</v>
      </c>
      <c r="E18" s="12">
        <v>25</v>
      </c>
      <c r="F18" s="12">
        <v>9</v>
      </c>
      <c r="G18" s="12">
        <v>75</v>
      </c>
      <c r="H18" s="17">
        <v>50</v>
      </c>
      <c r="I18" s="13">
        <v>9</v>
      </c>
      <c r="J18" s="5">
        <f t="shared" si="0"/>
        <v>832</v>
      </c>
      <c r="K18" s="5">
        <f t="shared" si="1"/>
        <v>25</v>
      </c>
      <c r="L18" s="5">
        <f t="shared" si="2"/>
        <v>12.6</v>
      </c>
      <c r="M18" s="5">
        <f>SUM(F18+E18+G18+H18+L18+K18)</f>
        <v>196.6</v>
      </c>
    </row>
    <row r="19" spans="1:13" x14ac:dyDescent="0.25">
      <c r="A19" s="15">
        <v>45128</v>
      </c>
      <c r="C19" s="1">
        <v>15</v>
      </c>
      <c r="D19" s="12">
        <v>1000</v>
      </c>
      <c r="E19" s="12">
        <v>25</v>
      </c>
      <c r="F19" s="12">
        <v>9</v>
      </c>
      <c r="G19" s="12">
        <v>75</v>
      </c>
      <c r="H19" s="17">
        <v>50</v>
      </c>
      <c r="I19" s="13">
        <v>9</v>
      </c>
      <c r="J19" s="5">
        <f t="shared" si="0"/>
        <v>832</v>
      </c>
      <c r="K19" s="5">
        <f t="shared" si="1"/>
        <v>25</v>
      </c>
      <c r="L19" s="5">
        <f t="shared" si="2"/>
        <v>12.6</v>
      </c>
      <c r="M19" s="5">
        <f>SUM(F19+E19+G19+H19+L19+K19)</f>
        <v>196.6</v>
      </c>
    </row>
    <row r="20" spans="1:13" x14ac:dyDescent="0.25">
      <c r="A20" s="15">
        <v>45142</v>
      </c>
      <c r="C20" s="1">
        <v>16</v>
      </c>
      <c r="D20" s="12">
        <v>1000</v>
      </c>
      <c r="E20" s="12">
        <v>25</v>
      </c>
      <c r="F20" s="12">
        <v>9</v>
      </c>
      <c r="G20" s="12">
        <v>75</v>
      </c>
      <c r="H20" s="17">
        <v>50</v>
      </c>
      <c r="I20" s="13">
        <v>9</v>
      </c>
      <c r="J20" s="5">
        <f t="shared" si="0"/>
        <v>832</v>
      </c>
      <c r="K20" s="5">
        <f t="shared" si="1"/>
        <v>25</v>
      </c>
      <c r="L20" s="5">
        <f t="shared" si="2"/>
        <v>12.6</v>
      </c>
      <c r="M20" s="5">
        <f>SUM(F20+E20+G20+H20+L20+K20)</f>
        <v>196.6</v>
      </c>
    </row>
    <row r="21" spans="1:13" x14ac:dyDescent="0.25">
      <c r="A21" s="15">
        <v>45156</v>
      </c>
      <c r="C21" s="1">
        <v>17</v>
      </c>
      <c r="D21" s="12">
        <v>1000</v>
      </c>
      <c r="E21" s="12">
        <v>25</v>
      </c>
      <c r="F21" s="12">
        <v>9</v>
      </c>
      <c r="G21" s="12">
        <v>75</v>
      </c>
      <c r="H21" s="17">
        <v>50</v>
      </c>
      <c r="I21" s="13">
        <v>9</v>
      </c>
      <c r="J21" s="5">
        <f t="shared" si="0"/>
        <v>832</v>
      </c>
      <c r="K21" s="5">
        <f t="shared" si="1"/>
        <v>25</v>
      </c>
      <c r="L21" s="5">
        <f t="shared" si="2"/>
        <v>12.6</v>
      </c>
      <c r="M21" s="5">
        <f>SUM(F21+E21+G21+H21+L21+K21)</f>
        <v>196.6</v>
      </c>
    </row>
    <row r="22" spans="1:13" x14ac:dyDescent="0.25">
      <c r="A22" s="15">
        <v>45170</v>
      </c>
      <c r="C22" s="1">
        <v>18</v>
      </c>
      <c r="D22" s="12">
        <v>1000</v>
      </c>
      <c r="E22" s="12">
        <v>25</v>
      </c>
      <c r="F22" s="12">
        <v>9</v>
      </c>
      <c r="G22" s="12">
        <v>75</v>
      </c>
      <c r="H22" s="17">
        <v>50</v>
      </c>
      <c r="I22" s="13">
        <v>9</v>
      </c>
      <c r="J22" s="5">
        <f t="shared" si="0"/>
        <v>832</v>
      </c>
      <c r="K22" s="5">
        <f t="shared" si="1"/>
        <v>25</v>
      </c>
      <c r="L22" s="5">
        <f t="shared" si="2"/>
        <v>12.6</v>
      </c>
      <c r="M22" s="5">
        <f>SUM(F22+E22+G22+H22+L22+K22)</f>
        <v>196.6</v>
      </c>
    </row>
    <row r="23" spans="1:13" x14ac:dyDescent="0.25">
      <c r="A23" s="15">
        <v>45184</v>
      </c>
      <c r="C23" s="1">
        <v>19</v>
      </c>
      <c r="D23" s="12">
        <v>1000</v>
      </c>
      <c r="E23" s="12">
        <v>25</v>
      </c>
      <c r="F23" s="12">
        <v>9</v>
      </c>
      <c r="G23" s="12">
        <v>75</v>
      </c>
      <c r="H23" s="17">
        <v>50</v>
      </c>
      <c r="I23" s="13">
        <v>9</v>
      </c>
      <c r="J23" s="5">
        <f t="shared" si="0"/>
        <v>832</v>
      </c>
      <c r="K23" s="5">
        <f t="shared" si="1"/>
        <v>25</v>
      </c>
      <c r="L23" s="5">
        <f t="shared" si="2"/>
        <v>12.6</v>
      </c>
      <c r="M23" s="5">
        <f>SUM(F23+E23+G23+H23+L23+K23)</f>
        <v>196.6</v>
      </c>
    </row>
    <row r="24" spans="1:13" x14ac:dyDescent="0.25">
      <c r="A24" s="15">
        <v>45198</v>
      </c>
      <c r="C24" s="1">
        <v>20</v>
      </c>
      <c r="D24" s="12">
        <v>1000</v>
      </c>
      <c r="E24" s="12">
        <v>25</v>
      </c>
      <c r="F24" s="12">
        <v>9</v>
      </c>
      <c r="G24" s="12">
        <v>75</v>
      </c>
      <c r="H24" s="17">
        <v>50</v>
      </c>
      <c r="I24" s="13">
        <v>9</v>
      </c>
      <c r="J24" s="5">
        <f t="shared" si="0"/>
        <v>832</v>
      </c>
      <c r="K24" s="5">
        <f t="shared" si="1"/>
        <v>25</v>
      </c>
      <c r="L24" s="5">
        <f t="shared" si="2"/>
        <v>12.6</v>
      </c>
      <c r="M24" s="5">
        <f>SUM(F24+E24+G24+H24+L24+K24)</f>
        <v>196.6</v>
      </c>
    </row>
    <row r="25" spans="1:13" x14ac:dyDescent="0.25">
      <c r="A25" s="15">
        <v>45212</v>
      </c>
      <c r="B25" s="2"/>
      <c r="C25" s="1">
        <v>21</v>
      </c>
      <c r="D25" s="12">
        <v>1000</v>
      </c>
      <c r="E25" s="12">
        <v>25</v>
      </c>
      <c r="F25" s="12">
        <v>9</v>
      </c>
      <c r="G25" s="12">
        <v>75</v>
      </c>
      <c r="H25" s="17">
        <v>50</v>
      </c>
      <c r="I25" s="13">
        <v>9</v>
      </c>
      <c r="J25" s="5">
        <f t="shared" si="0"/>
        <v>832</v>
      </c>
      <c r="K25" s="5">
        <f t="shared" si="1"/>
        <v>25</v>
      </c>
      <c r="L25" s="5">
        <f t="shared" si="2"/>
        <v>12.6</v>
      </c>
      <c r="M25" s="5">
        <f>SUM(F25+E25+G25+H25+L25+K25)</f>
        <v>196.6</v>
      </c>
    </row>
    <row r="26" spans="1:13" x14ac:dyDescent="0.25">
      <c r="A26" s="15">
        <v>45226</v>
      </c>
      <c r="B26" s="2"/>
      <c r="C26" s="1">
        <v>22</v>
      </c>
      <c r="D26" s="12">
        <v>1000</v>
      </c>
      <c r="E26" s="12">
        <v>25</v>
      </c>
      <c r="F26" s="12">
        <v>9</v>
      </c>
      <c r="G26" s="12">
        <v>75</v>
      </c>
      <c r="H26" s="17">
        <v>50</v>
      </c>
      <c r="I26" s="13">
        <v>9</v>
      </c>
      <c r="J26" s="5">
        <f t="shared" si="0"/>
        <v>832</v>
      </c>
      <c r="K26" s="5">
        <f t="shared" si="1"/>
        <v>25</v>
      </c>
      <c r="L26" s="5">
        <f t="shared" si="2"/>
        <v>12.6</v>
      </c>
      <c r="M26" s="5">
        <f>SUM(F26+E26+G26+H26+L26+K26)</f>
        <v>196.6</v>
      </c>
    </row>
    <row r="27" spans="1:13" x14ac:dyDescent="0.25">
      <c r="A27" s="15">
        <v>45240</v>
      </c>
      <c r="B27" s="2"/>
      <c r="C27" s="1">
        <v>23</v>
      </c>
      <c r="D27" s="12">
        <v>1000</v>
      </c>
      <c r="E27" s="12">
        <v>25</v>
      </c>
      <c r="F27" s="12">
        <v>9</v>
      </c>
      <c r="G27" s="12">
        <v>75</v>
      </c>
      <c r="H27" s="17">
        <v>50</v>
      </c>
      <c r="I27" s="13">
        <v>9</v>
      </c>
      <c r="J27" s="5">
        <f t="shared" si="0"/>
        <v>832</v>
      </c>
      <c r="K27" s="5">
        <f t="shared" si="1"/>
        <v>25</v>
      </c>
      <c r="L27" s="5">
        <f t="shared" si="2"/>
        <v>12.6</v>
      </c>
      <c r="M27" s="5">
        <f>SUM(F27+E27+G27+H27+L27+K27)</f>
        <v>196.6</v>
      </c>
    </row>
    <row r="28" spans="1:13" x14ac:dyDescent="0.25">
      <c r="A28" s="15">
        <v>45254</v>
      </c>
      <c r="B28" s="2"/>
      <c r="C28" s="1">
        <v>24</v>
      </c>
      <c r="D28" s="12">
        <v>1000</v>
      </c>
      <c r="E28" s="12">
        <v>25</v>
      </c>
      <c r="F28" s="12">
        <v>9</v>
      </c>
      <c r="G28" s="12">
        <v>75</v>
      </c>
      <c r="H28" s="17">
        <v>50</v>
      </c>
      <c r="I28" s="13">
        <v>9</v>
      </c>
      <c r="J28" s="5">
        <f t="shared" si="0"/>
        <v>832</v>
      </c>
      <c r="K28" s="5">
        <f t="shared" si="1"/>
        <v>25</v>
      </c>
      <c r="L28" s="5">
        <f t="shared" si="2"/>
        <v>12.6</v>
      </c>
      <c r="M28" s="5">
        <f>SUM(F28+E28+G28+H28+L28+K28)</f>
        <v>196.6</v>
      </c>
    </row>
    <row r="29" spans="1:13" x14ac:dyDescent="0.25">
      <c r="A29" s="15">
        <v>45268</v>
      </c>
      <c r="B29" s="2"/>
      <c r="C29" s="1">
        <v>25</v>
      </c>
      <c r="D29" s="12">
        <v>1000</v>
      </c>
      <c r="E29" s="12">
        <v>25</v>
      </c>
      <c r="F29" s="12">
        <v>9</v>
      </c>
      <c r="G29" s="12">
        <v>75</v>
      </c>
      <c r="H29" s="17">
        <v>50</v>
      </c>
      <c r="I29" s="13">
        <v>9</v>
      </c>
      <c r="J29" s="5">
        <f t="shared" si="0"/>
        <v>832</v>
      </c>
      <c r="K29" s="5">
        <f t="shared" si="1"/>
        <v>25</v>
      </c>
      <c r="L29" s="5">
        <f t="shared" si="2"/>
        <v>12.6</v>
      </c>
      <c r="M29" s="5">
        <f>SUM(F29+E29+G29+H29+L29+K29)</f>
        <v>196.6</v>
      </c>
    </row>
    <row r="30" spans="1:13" x14ac:dyDescent="0.25">
      <c r="A30" s="15">
        <v>45282</v>
      </c>
      <c r="B30" s="2"/>
      <c r="C30" s="1">
        <v>26</v>
      </c>
      <c r="D30" s="12">
        <v>1000</v>
      </c>
      <c r="E30" s="12">
        <v>25</v>
      </c>
      <c r="F30" s="12">
        <v>9</v>
      </c>
      <c r="G30" s="12">
        <v>75</v>
      </c>
      <c r="H30" s="17">
        <v>50</v>
      </c>
      <c r="I30" s="13">
        <v>9</v>
      </c>
      <c r="J30" s="5">
        <f t="shared" si="0"/>
        <v>832</v>
      </c>
      <c r="K30" s="5">
        <f t="shared" si="1"/>
        <v>25</v>
      </c>
      <c r="L30" s="5">
        <f t="shared" si="2"/>
        <v>12.6</v>
      </c>
      <c r="M30" s="5">
        <f>SUM(F30+E30+G30+H30+L30+K30)</f>
        <v>196.6</v>
      </c>
    </row>
    <row r="31" spans="1:13" x14ac:dyDescent="0.25">
      <c r="B31" s="2"/>
      <c r="C31" s="1" t="s">
        <v>10</v>
      </c>
      <c r="D31" s="5">
        <v>500</v>
      </c>
      <c r="E31" s="5">
        <v>12.5</v>
      </c>
      <c r="F31" s="5">
        <v>4.5</v>
      </c>
      <c r="G31" s="5">
        <v>35</v>
      </c>
      <c r="H31" s="5">
        <v>0</v>
      </c>
      <c r="J31" s="9">
        <f>SUM(D31-F31-E31-G31-H31-I31)</f>
        <v>448</v>
      </c>
      <c r="K31" s="5">
        <f>SUM(E31)</f>
        <v>12.5</v>
      </c>
      <c r="L31" s="5">
        <f>SUM(F31*1.4)</f>
        <v>6.3</v>
      </c>
      <c r="M31" s="5">
        <f>SUM(F31+E31+G31+H31+L31+K31)</f>
        <v>70.8</v>
      </c>
    </row>
    <row r="32" spans="1:13" ht="15.75" thickBot="1" x14ac:dyDescent="0.3">
      <c r="B32" s="2"/>
      <c r="D32" s="6">
        <f>SUM(D5:D31)</f>
        <v>26500</v>
      </c>
      <c r="E32" s="6">
        <f>SUM(E5:E31)</f>
        <v>662.5</v>
      </c>
      <c r="F32" s="6">
        <f>SUM(F5:F31)</f>
        <v>238.5</v>
      </c>
      <c r="G32" s="6">
        <f>SUM(G5:G31)</f>
        <v>1985</v>
      </c>
      <c r="H32" s="7">
        <f>SUM(H5:H31)</f>
        <v>1300</v>
      </c>
      <c r="I32" s="7">
        <f>SUM(I5:I30)</f>
        <v>229.75</v>
      </c>
      <c r="J32" s="7">
        <f>SUM(J5:J30)</f>
        <v>21636.25</v>
      </c>
      <c r="K32" s="7">
        <f>SUM(K5:K30)</f>
        <v>650</v>
      </c>
      <c r="L32" s="7">
        <f>SUM(L5:L30)</f>
        <v>327.60000000000002</v>
      </c>
      <c r="M32" s="6">
        <f>SUM(M5:M30)</f>
        <v>5111.6000000000004</v>
      </c>
    </row>
    <row r="33" spans="1:14" ht="15.75" thickTop="1" x14ac:dyDescent="0.25">
      <c r="A33" t="s">
        <v>20</v>
      </c>
      <c r="B33" t="s">
        <v>21</v>
      </c>
      <c r="C33" s="2" t="s">
        <v>19</v>
      </c>
      <c r="D33" s="18">
        <v>800</v>
      </c>
      <c r="E33" s="18"/>
      <c r="F33" s="18"/>
      <c r="G33" s="18"/>
      <c r="H33" s="8"/>
      <c r="I33" s="8"/>
      <c r="J33" s="8"/>
      <c r="K33" s="8"/>
      <c r="L33" s="8"/>
      <c r="M33" s="18"/>
    </row>
    <row r="34" spans="1:14" ht="15.75" thickBot="1" x14ac:dyDescent="0.3">
      <c r="B34" s="2"/>
      <c r="D34" s="6">
        <f>SUM(D32:D33)</f>
        <v>27300</v>
      </c>
      <c r="E34" s="6">
        <f t="shared" ref="E34:H34" si="3">SUM(E32:E33)</f>
        <v>662.5</v>
      </c>
      <c r="F34" s="6">
        <f t="shared" si="3"/>
        <v>238.5</v>
      </c>
      <c r="G34" s="6">
        <f t="shared" si="3"/>
        <v>1985</v>
      </c>
      <c r="H34" s="6">
        <f t="shared" si="3"/>
        <v>1300</v>
      </c>
      <c r="I34" s="8"/>
      <c r="J34" s="8"/>
      <c r="K34" s="8"/>
      <c r="L34" s="8"/>
      <c r="M34" s="6">
        <f>SUM(M32:M33)</f>
        <v>5111.6000000000004</v>
      </c>
      <c r="N34" t="s">
        <v>22</v>
      </c>
    </row>
    <row r="35" spans="1:14" ht="15.75" thickTop="1" x14ac:dyDescent="0.25"/>
    <row r="36" spans="1:14" x14ac:dyDescent="0.25">
      <c r="D36" s="12" t="s">
        <v>11</v>
      </c>
      <c r="M36" s="10"/>
    </row>
    <row r="37" spans="1:14" x14ac:dyDescent="0.25">
      <c r="D37" s="12" t="s">
        <v>16</v>
      </c>
      <c r="M37" s="10"/>
    </row>
    <row r="38" spans="1:14" x14ac:dyDescent="0.25">
      <c r="D38" s="16" t="s">
        <v>14</v>
      </c>
    </row>
    <row r="39" spans="1:14" x14ac:dyDescent="0.25">
      <c r="D39" s="5" t="s">
        <v>15</v>
      </c>
    </row>
    <row r="40" spans="1:14" x14ac:dyDescent="0.25">
      <c r="D40" s="13" t="s">
        <v>17</v>
      </c>
    </row>
    <row r="41" spans="1:14" s="4" customFormat="1" x14ac:dyDescent="0.25">
      <c r="C41" s="3"/>
      <c r="D41" s="8" t="s">
        <v>18</v>
      </c>
      <c r="E41" s="8"/>
      <c r="F41" s="8"/>
      <c r="G41" s="8"/>
      <c r="H41" s="8"/>
      <c r="I41" s="8"/>
      <c r="J41" s="8"/>
      <c r="K41" s="8"/>
      <c r="L41" s="8"/>
      <c r="M41" s="8"/>
    </row>
    <row r="42" spans="1:14" s="4" customFormat="1" x14ac:dyDescent="0.25">
      <c r="C42" s="3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s="4" customFormat="1" x14ac:dyDescent="0.25">
      <c r="C43" s="3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4" s="4" customFormat="1" x14ac:dyDescent="0.25">
      <c r="C44" s="3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4" s="4" customFormat="1" x14ac:dyDescent="0.25">
      <c r="C45" s="3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4" s="4" customFormat="1" x14ac:dyDescent="0.25">
      <c r="C46" s="3"/>
      <c r="D46" s="8"/>
      <c r="E46" s="8"/>
      <c r="F46" s="8"/>
      <c r="G46" s="8"/>
      <c r="H46" s="8"/>
      <c r="I46" s="8"/>
      <c r="J46" s="8"/>
      <c r="K46" s="8"/>
      <c r="L46" s="8"/>
      <c r="M46" s="8"/>
    </row>
    <row r="49" spans="3:7" x14ac:dyDescent="0.25">
      <c r="C49" s="3"/>
      <c r="D49" s="8"/>
      <c r="E49" s="8"/>
      <c r="F49" s="8"/>
      <c r="G49" s="8"/>
    </row>
    <row r="50" spans="3:7" x14ac:dyDescent="0.25">
      <c r="C50" s="3"/>
      <c r="D50" s="8"/>
      <c r="E50" s="8"/>
      <c r="F50" s="8"/>
      <c r="G50" s="8"/>
    </row>
    <row r="51" spans="3:7" x14ac:dyDescent="0.25">
      <c r="C51" s="3"/>
      <c r="D51" s="8"/>
      <c r="E51" s="8"/>
      <c r="F51" s="8"/>
      <c r="G51" s="8"/>
    </row>
    <row r="52" spans="3:7" x14ac:dyDescent="0.25">
      <c r="C52" s="3"/>
      <c r="D52" s="8"/>
      <c r="E52" s="8"/>
      <c r="F52" s="8"/>
      <c r="G52" s="8"/>
    </row>
    <row r="53" spans="3:7" x14ac:dyDescent="0.25">
      <c r="C53" s="3"/>
      <c r="D53" s="8"/>
      <c r="E53" s="8"/>
      <c r="F53" s="8"/>
      <c r="G53" s="8"/>
    </row>
  </sheetData>
  <pageMargins left="0.7" right="0.7" top="0.75" bottom="0.75" header="0.3" footer="0.3"/>
  <pageSetup paperSize="5" scale="80" orientation="landscape" r:id="rId1"/>
  <ignoredErrors>
    <ignoredError sqref="I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Betty's Computer</dc:creator>
  <cp:lastModifiedBy>Betty's Computer</cp:lastModifiedBy>
  <cp:lastPrinted>2020-02-12T21:48:59Z</cp:lastPrinted>
  <dcterms:created xsi:type="dcterms:W3CDTF">2018-02-07T17:00:24Z</dcterms:created>
  <dcterms:modified xsi:type="dcterms:W3CDTF">2023-02-22T18:53:06Z</dcterms:modified>
</cp:coreProperties>
</file>